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zzo/Desktop/CYCLE FILES/CYCLE 11 CORRESPONDENCE AND FILES/PC MEETING/"/>
    </mc:Choice>
  </mc:AlternateContent>
  <xr:revisionPtr revIDLastSave="1" documentId="8_{35E83051-8758-7A4C-969E-97B9EA008765}" xr6:coauthVersionLast="47" xr6:coauthVersionMax="47" xr10:uidLastSave="{BCC0AAD4-0D82-4E4D-9BC0-8F6C554FC9CD}"/>
  <bookViews>
    <workbookView xWindow="980" yWindow="660" windowWidth="25840" windowHeight="20560" xr2:uid="{8D016916-FD01-2B40-BD98-3C52C2EB2203}"/>
  </bookViews>
  <sheets>
    <sheet name="ONLY ACCEPTED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L43" i="3" l="1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45" i="3" l="1"/>
  <c r="K45" i="3"/>
</calcChain>
</file>

<file path=xl/sharedStrings.xml><?xml version="1.0" encoding="utf-8"?>
<sst xmlns="http://schemas.openxmlformats.org/spreadsheetml/2006/main" count="119" uniqueCount="84">
  <si>
    <t>SINGLE-CYCLE</t>
  </si>
  <si>
    <t>Proposal Code</t>
  </si>
  <si>
    <t>TYPE</t>
  </si>
  <si>
    <t>TITLE</t>
  </si>
  <si>
    <t xml:space="preserve">TOTAL </t>
  </si>
  <si>
    <t>LC11_001</t>
  </si>
  <si>
    <t>ToO</t>
  </si>
  <si>
    <t>Interferometric imaging and tied-array beam observations of the SUN and Coronal Transients with the aid of pulsars.</t>
  </si>
  <si>
    <t>LC11_002</t>
  </si>
  <si>
    <t>Rapid follow-up of Gamma-Ray Bursts</t>
  </si>
  <si>
    <t>LC11_004</t>
  </si>
  <si>
    <t>RE</t>
  </si>
  <si>
    <t>Non-thermal shocks from the jets of massive YSOs</t>
  </si>
  <si>
    <t>LC11_005</t>
  </si>
  <si>
    <t>LOFAR observation of the radio lighthouse: CU Vir</t>
  </si>
  <si>
    <t>LC11_007</t>
  </si>
  <si>
    <t>Continuing 3d-VLBI of scattering-induced echoes in B1508+55</t>
  </si>
  <si>
    <t>LC11_009</t>
  </si>
  <si>
    <t>Searching for Ultra Steep Spectrum Radio Halos in low-mass clusters of galaxies</t>
  </si>
  <si>
    <t>LC11_010</t>
  </si>
  <si>
    <t>The LOFAR/eRosita survey of the Virgo cluster</t>
  </si>
  <si>
    <t>LC11_011</t>
  </si>
  <si>
    <t>Spectral long-baseline modeling of 3C 196</t>
  </si>
  <si>
    <t>LC11_013</t>
  </si>
  <si>
    <t>A LOFAR HBA survey of SINGS galaxies</t>
  </si>
  <si>
    <t>LC11_014</t>
  </si>
  <si>
    <t>Revealing the origin of the diffuse radio emission in 2A0335+096</t>
  </si>
  <si>
    <t>LC11_015</t>
  </si>
  <si>
    <t>Towards a First Sample of Revived Fossil Plasma Sources in Galaxy Clusters</t>
  </si>
  <si>
    <t>LC11_016</t>
  </si>
  <si>
    <t>Exploring low-power radio jets with LOFAR from pc to kpc scales</t>
  </si>
  <si>
    <t>LC11_017</t>
  </si>
  <si>
    <t>Low-frequency investigation of the X-shaped radio galaxy NGC326</t>
  </si>
  <si>
    <t>LC11_018</t>
  </si>
  <si>
    <t>Testing Radio Flux Predictions for Young Exoplanet V830 Tau b with LOFAR LBA</t>
  </si>
  <si>
    <t>LC11_019</t>
  </si>
  <si>
    <t>Follow-up of a serendipitously discovered radio ring</t>
  </si>
  <si>
    <t>LC11_020</t>
  </si>
  <si>
    <t>Stars at low frequencies: The tip of the nearby iceberg</t>
  </si>
  <si>
    <t>LC11_021</t>
  </si>
  <si>
    <t>Triggered LOFAR observations of a flaring X-ray binary: understanding jet physics</t>
  </si>
  <si>
    <t>SUM AWARDED →</t>
  </si>
  <si>
    <t>CYCLE 11</t>
  </si>
  <si>
    <t>TOTAL (including PRIO C)</t>
  </si>
  <si>
    <t>TOTAL (excluding PRIO C)</t>
  </si>
  <si>
    <t>OPEN SKIES</t>
  </si>
  <si>
    <t>EXPERT</t>
  </si>
  <si>
    <t>FILLER</t>
  </si>
  <si>
    <t>PRIO A</t>
  </si>
  <si>
    <t>PRIO B</t>
  </si>
  <si>
    <t>PRIO C</t>
  </si>
  <si>
    <t>LT10_001</t>
  </si>
  <si>
    <t>Monitoring Scintillation Above LOFAR</t>
  </si>
  <si>
    <t>LT10_002</t>
  </si>
  <si>
    <t>Advancing Space Weather Science with LOFAR and the Parker Solar Probe</t>
  </si>
  <si>
    <t>LT10_003</t>
  </si>
  <si>
    <t>Lightning Imaging with LOFAR</t>
  </si>
  <si>
    <t>LT10_004</t>
  </si>
  <si>
    <t>Pulsar Timing with LOFAR</t>
  </si>
  <si>
    <t>LT10_005</t>
  </si>
  <si>
    <t>Completing the LOFAR Tied-Array All-Sky Survey</t>
  </si>
  <si>
    <t>LT10_006</t>
  </si>
  <si>
    <t>PB</t>
  </si>
  <si>
    <t>Peering at the 21-cm Signal of Neutral Hydrogen from the Cosmic Dawn</t>
  </si>
  <si>
    <t>LT10_010</t>
  </si>
  <si>
    <t>The LOFAR Two-metre Sky Survey: Opening up a new window on the Universe</t>
  </si>
  <si>
    <t>LT10_011</t>
  </si>
  <si>
    <t>The extreme radio transient sky with AARTFAAC</t>
  </si>
  <si>
    <t>LT10_012</t>
  </si>
  <si>
    <t>Deep LOFAR observations in the best-studied extragalactic fields</t>
  </si>
  <si>
    <t>LT10_013</t>
  </si>
  <si>
    <t>Low-frequency follow-up of gravitational wave events</t>
  </si>
  <si>
    <t>LT10_014</t>
  </si>
  <si>
    <t>SA</t>
  </si>
  <si>
    <t>Studying Pulsars and the Interstellar Medium using International LOFAR Stations</t>
  </si>
  <si>
    <t>LT10_015</t>
  </si>
  <si>
    <t>Timing of LOTAAS Pulsar Discoveries</t>
  </si>
  <si>
    <t>LT10_016</t>
  </si>
  <si>
    <t>Characterisation of the radio eclipses of black widows and redbacks</t>
  </si>
  <si>
    <t>LT10_017</t>
  </si>
  <si>
    <t>Radio detection of cosmic rays</t>
  </si>
  <si>
    <t>ToO = Target of Opportunity</t>
  </si>
  <si>
    <t>SA = Stand Alone</t>
  </si>
  <si>
    <t>PB = Piggybacking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</si>
</sst>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2" borderId="5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4B7F-421A-664F-88BB-478CBC0C597D}">
  <dimension ref="A1:AH50"/>
  <sheetViews>
    <sheetView tabSelected="1" zoomScale="90" zoomScaleNormal="90" workbookViewId="0">
      <selection activeCell="C15" sqref="C15"/>
    </sheetView>
  </sheetViews>
  <sheetFormatPr defaultColWidth="11" defaultRowHeight="15.75" customHeight="1"/>
  <cols>
    <col min="2" max="2" width="6.5" bestFit="1" customWidth="1"/>
    <col min="3" max="3" width="107" customWidth="1"/>
    <col min="5" max="5" width="10.5" customWidth="1"/>
  </cols>
  <sheetData>
    <row r="1" spans="1:4">
      <c r="A1" s="1" t="s">
        <v>0</v>
      </c>
    </row>
    <row r="2" spans="1:4"/>
    <row r="3" spans="1:4" ht="15.95" customHeight="1">
      <c r="A3" s="31" t="s">
        <v>1</v>
      </c>
      <c r="B3" s="36" t="s">
        <v>2</v>
      </c>
      <c r="C3" s="31" t="s">
        <v>3</v>
      </c>
      <c r="D3" s="31" t="s">
        <v>4</v>
      </c>
    </row>
    <row r="4" spans="1:4" ht="15.95" customHeight="1">
      <c r="A4" s="32"/>
      <c r="B4" s="37"/>
      <c r="C4" s="32"/>
      <c r="D4" s="32"/>
    </row>
    <row r="5" spans="1:4" ht="15.95" customHeight="1">
      <c r="A5" s="32"/>
      <c r="B5" s="38"/>
      <c r="C5" s="32"/>
      <c r="D5" s="32"/>
    </row>
    <row r="6" spans="1:4">
      <c r="A6" s="12" t="s">
        <v>5</v>
      </c>
      <c r="B6" s="12" t="s">
        <v>6</v>
      </c>
      <c r="C6" s="22" t="s">
        <v>7</v>
      </c>
      <c r="D6" s="12">
        <v>46</v>
      </c>
    </row>
    <row r="7" spans="1:4">
      <c r="A7" s="12" t="s">
        <v>8</v>
      </c>
      <c r="B7" s="12" t="s">
        <v>6</v>
      </c>
      <c r="C7" s="22" t="s">
        <v>9</v>
      </c>
      <c r="D7" s="12">
        <v>17.399999999999999</v>
      </c>
    </row>
    <row r="8" spans="1:4">
      <c r="A8" s="12" t="s">
        <v>10</v>
      </c>
      <c r="B8" s="12" t="s">
        <v>11</v>
      </c>
      <c r="C8" s="22" t="s">
        <v>12</v>
      </c>
      <c r="D8" s="12">
        <v>32</v>
      </c>
    </row>
    <row r="9" spans="1:4">
      <c r="A9" s="12" t="s">
        <v>13</v>
      </c>
      <c r="B9" s="12" t="s">
        <v>11</v>
      </c>
      <c r="C9" s="22" t="s">
        <v>14</v>
      </c>
      <c r="D9" s="12">
        <v>13.1</v>
      </c>
    </row>
    <row r="10" spans="1:4">
      <c r="A10" s="12" t="s">
        <v>15</v>
      </c>
      <c r="B10" s="12" t="s">
        <v>11</v>
      </c>
      <c r="C10" s="22" t="s">
        <v>16</v>
      </c>
      <c r="D10" s="12">
        <v>9</v>
      </c>
    </row>
    <row r="11" spans="1:4">
      <c r="A11" s="12" t="s">
        <v>17</v>
      </c>
      <c r="B11" s="12" t="s">
        <v>11</v>
      </c>
      <c r="C11" s="22" t="s">
        <v>18</v>
      </c>
      <c r="D11" s="12">
        <v>25.1</v>
      </c>
    </row>
    <row r="12" spans="1:4">
      <c r="A12" s="12" t="s">
        <v>19</v>
      </c>
      <c r="B12" s="12" t="s">
        <v>11</v>
      </c>
      <c r="C12" s="22" t="s">
        <v>20</v>
      </c>
      <c r="D12" s="12">
        <v>67</v>
      </c>
    </row>
    <row r="13" spans="1:4">
      <c r="A13" s="12" t="s">
        <v>21</v>
      </c>
      <c r="B13" s="12" t="s">
        <v>11</v>
      </c>
      <c r="C13" s="22" t="s">
        <v>22</v>
      </c>
      <c r="D13" s="12">
        <v>16.100000000000001</v>
      </c>
    </row>
    <row r="14" spans="1:4">
      <c r="A14" s="12" t="s">
        <v>23</v>
      </c>
      <c r="B14" s="12" t="s">
        <v>11</v>
      </c>
      <c r="C14" s="22" t="s">
        <v>24</v>
      </c>
      <c r="D14" s="12">
        <v>25</v>
      </c>
    </row>
    <row r="15" spans="1:4">
      <c r="A15" s="12" t="s">
        <v>25</v>
      </c>
      <c r="B15" s="12" t="s">
        <v>11</v>
      </c>
      <c r="C15" s="22" t="s">
        <v>26</v>
      </c>
      <c r="D15" s="12">
        <v>8.6999999999999993</v>
      </c>
    </row>
    <row r="16" spans="1:4">
      <c r="A16" s="12" t="s">
        <v>27</v>
      </c>
      <c r="B16" s="12" t="s">
        <v>11</v>
      </c>
      <c r="C16" s="22" t="s">
        <v>28</v>
      </c>
      <c r="D16" s="12">
        <v>17</v>
      </c>
    </row>
    <row r="17" spans="1:34">
      <c r="A17" s="12" t="s">
        <v>29</v>
      </c>
      <c r="B17" s="12" t="s">
        <v>11</v>
      </c>
      <c r="C17" s="22" t="s">
        <v>30</v>
      </c>
      <c r="D17" s="12">
        <v>41.66</v>
      </c>
    </row>
    <row r="18" spans="1:34">
      <c r="A18" s="12" t="s">
        <v>31</v>
      </c>
      <c r="B18" s="12" t="s">
        <v>11</v>
      </c>
      <c r="C18" s="22" t="s">
        <v>32</v>
      </c>
      <c r="D18" s="12">
        <v>8</v>
      </c>
    </row>
    <row r="19" spans="1:34">
      <c r="A19" s="12" t="s">
        <v>33</v>
      </c>
      <c r="B19" s="12" t="s">
        <v>11</v>
      </c>
      <c r="C19" s="22" t="s">
        <v>34</v>
      </c>
      <c r="D19" s="12">
        <v>16</v>
      </c>
    </row>
    <row r="20" spans="1:34">
      <c r="A20" s="12" t="s">
        <v>35</v>
      </c>
      <c r="B20" s="12" t="s">
        <v>11</v>
      </c>
      <c r="C20" s="22" t="s">
        <v>36</v>
      </c>
      <c r="D20" s="12">
        <v>8.35</v>
      </c>
      <c r="AF20" s="6"/>
      <c r="AG20" s="8"/>
      <c r="AH20" s="7"/>
    </row>
    <row r="21" spans="1:34">
      <c r="A21" s="12" t="s">
        <v>37</v>
      </c>
      <c r="B21" s="12" t="s">
        <v>11</v>
      </c>
      <c r="C21" s="22" t="s">
        <v>38</v>
      </c>
      <c r="D21" s="12">
        <v>174</v>
      </c>
      <c r="AF21" s="6"/>
      <c r="AG21" s="8"/>
      <c r="AH21" s="7"/>
    </row>
    <row r="22" spans="1:34">
      <c r="A22" s="23" t="s">
        <v>39</v>
      </c>
      <c r="B22" s="12" t="s">
        <v>6</v>
      </c>
      <c r="C22" s="22" t="s">
        <v>40</v>
      </c>
      <c r="D22" s="12">
        <v>8</v>
      </c>
      <c r="AF22" s="6"/>
      <c r="AG22" s="8"/>
      <c r="AH22" s="7"/>
    </row>
    <row r="23" spans="1:34">
      <c r="A23" s="24"/>
      <c r="B23" s="20"/>
      <c r="C23" s="25"/>
      <c r="D23" s="20"/>
      <c r="AF23" s="6"/>
      <c r="AG23" s="8"/>
      <c r="AH23" s="7"/>
    </row>
    <row r="24" spans="1:34">
      <c r="A24" s="24"/>
      <c r="B24" s="20"/>
      <c r="C24" s="21" t="s">
        <v>41</v>
      </c>
      <c r="D24" s="9">
        <f>SUM(D6:D22)</f>
        <v>532.41</v>
      </c>
      <c r="AF24" s="6"/>
      <c r="AG24" s="8"/>
      <c r="AH24" s="7"/>
    </row>
    <row r="25" spans="1:34">
      <c r="A25" s="24"/>
      <c r="B25" s="20"/>
      <c r="C25" s="25"/>
      <c r="D25" s="20"/>
      <c r="AF25" s="6"/>
      <c r="AG25" s="8"/>
      <c r="AH25" s="7"/>
    </row>
    <row r="26" spans="1:34">
      <c r="AF26" s="6"/>
      <c r="AG26" s="8"/>
      <c r="AH26" s="7"/>
    </row>
    <row r="27" spans="1:34" ht="15.95" customHeight="1">
      <c r="A27" s="31" t="s">
        <v>1</v>
      </c>
      <c r="B27" s="31" t="s">
        <v>2</v>
      </c>
      <c r="C27" s="31" t="s">
        <v>3</v>
      </c>
      <c r="D27" s="33" t="s">
        <v>42</v>
      </c>
      <c r="E27" s="34"/>
      <c r="F27" s="34"/>
      <c r="G27" s="34"/>
      <c r="H27" s="34"/>
      <c r="I27" s="34"/>
      <c r="J27" s="35"/>
      <c r="K27" s="26" t="s">
        <v>43</v>
      </c>
      <c r="L27" s="26" t="s">
        <v>44</v>
      </c>
    </row>
    <row r="28" spans="1:34" ht="15.95" customHeight="1">
      <c r="A28" s="32"/>
      <c r="B28" s="32"/>
      <c r="C28" s="32"/>
      <c r="D28" s="28" t="s">
        <v>45</v>
      </c>
      <c r="E28" s="29"/>
      <c r="F28" s="29"/>
      <c r="G28" s="29" t="s">
        <v>46</v>
      </c>
      <c r="H28" s="29"/>
      <c r="I28" s="29" t="s">
        <v>47</v>
      </c>
      <c r="J28" s="30"/>
      <c r="K28" s="27"/>
      <c r="L28" s="27"/>
    </row>
    <row r="29" spans="1:34" ht="17.100000000000001" customHeight="1">
      <c r="A29" s="32"/>
      <c r="B29" s="32"/>
      <c r="C29" s="32"/>
      <c r="D29" s="13" t="s">
        <v>48</v>
      </c>
      <c r="E29" s="10" t="s">
        <v>49</v>
      </c>
      <c r="F29" s="10" t="s">
        <v>50</v>
      </c>
      <c r="G29" s="10" t="s">
        <v>48</v>
      </c>
      <c r="H29" s="10" t="s">
        <v>49</v>
      </c>
      <c r="I29" s="10" t="s">
        <v>48</v>
      </c>
      <c r="J29" s="14" t="s">
        <v>49</v>
      </c>
      <c r="K29" s="27"/>
      <c r="L29" s="27"/>
    </row>
    <row r="30" spans="1:34">
      <c r="A30" s="2" t="s">
        <v>51</v>
      </c>
      <c r="B30" s="2" t="s">
        <v>11</v>
      </c>
      <c r="C30" s="2" t="s">
        <v>52</v>
      </c>
      <c r="D30" s="15">
        <v>0</v>
      </c>
      <c r="E30" s="11">
        <v>0</v>
      </c>
      <c r="F30" s="11"/>
      <c r="G30" s="11"/>
      <c r="H30" s="11"/>
      <c r="I30" s="11">
        <v>450</v>
      </c>
      <c r="J30" s="16">
        <v>50</v>
      </c>
      <c r="K30" s="3">
        <f t="shared" ref="K30:K43" si="0">SUM(D30:J30)</f>
        <v>500</v>
      </c>
      <c r="L30" s="3">
        <f t="shared" ref="L30:L43" si="1">SUM(D30:J30)-F30</f>
        <v>500</v>
      </c>
    </row>
    <row r="31" spans="1:34">
      <c r="A31" s="2" t="s">
        <v>53</v>
      </c>
      <c r="B31" s="2" t="s">
        <v>11</v>
      </c>
      <c r="C31" s="2" t="s">
        <v>54</v>
      </c>
      <c r="D31" s="15">
        <v>178.2</v>
      </c>
      <c r="E31" s="11">
        <v>157.80000000000001</v>
      </c>
      <c r="F31" s="11"/>
      <c r="G31" s="11"/>
      <c r="H31" s="11"/>
      <c r="I31" s="11"/>
      <c r="J31" s="16"/>
      <c r="K31" s="3">
        <f t="shared" si="0"/>
        <v>336</v>
      </c>
      <c r="L31" s="3">
        <f t="shared" si="1"/>
        <v>336</v>
      </c>
    </row>
    <row r="32" spans="1:34">
      <c r="A32" s="2" t="s">
        <v>55</v>
      </c>
      <c r="B32" s="2" t="s">
        <v>6</v>
      </c>
      <c r="C32" s="2" t="s">
        <v>56</v>
      </c>
      <c r="D32" s="15">
        <v>4.0954211136359397</v>
      </c>
      <c r="E32" s="11">
        <v>0.90457888636406047</v>
      </c>
      <c r="F32" s="11"/>
      <c r="G32" s="11"/>
      <c r="H32" s="11"/>
      <c r="I32" s="11"/>
      <c r="J32" s="16"/>
      <c r="K32" s="3">
        <f t="shared" si="0"/>
        <v>5</v>
      </c>
      <c r="L32" s="3">
        <f t="shared" si="1"/>
        <v>5</v>
      </c>
    </row>
    <row r="33" spans="1:12">
      <c r="A33" s="2" t="s">
        <v>57</v>
      </c>
      <c r="B33" s="2" t="s">
        <v>11</v>
      </c>
      <c r="C33" s="2" t="s">
        <v>58</v>
      </c>
      <c r="D33" s="15">
        <v>96.324304592717297</v>
      </c>
      <c r="E33" s="11">
        <v>21.275695407282701</v>
      </c>
      <c r="F33" s="11"/>
      <c r="G33" s="11"/>
      <c r="H33" s="11"/>
      <c r="I33" s="11"/>
      <c r="J33" s="16"/>
      <c r="K33" s="3">
        <f t="shared" si="0"/>
        <v>117.6</v>
      </c>
      <c r="L33" s="3">
        <f t="shared" si="1"/>
        <v>117.6</v>
      </c>
    </row>
    <row r="34" spans="1:12">
      <c r="A34" s="2" t="s">
        <v>59</v>
      </c>
      <c r="B34" s="2" t="s">
        <v>11</v>
      </c>
      <c r="C34" s="2" t="s">
        <v>60</v>
      </c>
      <c r="D34" s="15">
        <v>0</v>
      </c>
      <c r="E34" s="11">
        <v>0</v>
      </c>
      <c r="F34" s="11"/>
      <c r="G34" s="11"/>
      <c r="H34" s="11"/>
      <c r="I34" s="11"/>
      <c r="J34" s="16"/>
      <c r="K34" s="3">
        <f t="shared" si="0"/>
        <v>0</v>
      </c>
      <c r="L34" s="3">
        <f t="shared" si="1"/>
        <v>0</v>
      </c>
    </row>
    <row r="35" spans="1:12">
      <c r="A35" s="2" t="s">
        <v>61</v>
      </c>
      <c r="B35" s="2" t="s">
        <v>62</v>
      </c>
      <c r="C35" s="2" t="s">
        <v>63</v>
      </c>
      <c r="D35" s="15">
        <v>0</v>
      </c>
      <c r="E35" s="11">
        <v>0</v>
      </c>
      <c r="F35" s="11"/>
      <c r="G35" s="11"/>
      <c r="H35" s="11"/>
      <c r="I35" s="11">
        <v>250</v>
      </c>
      <c r="J35" s="16"/>
      <c r="K35" s="3">
        <f t="shared" si="0"/>
        <v>250</v>
      </c>
      <c r="L35" s="3">
        <f t="shared" si="1"/>
        <v>250</v>
      </c>
    </row>
    <row r="36" spans="1:12">
      <c r="A36" s="2" t="s">
        <v>64</v>
      </c>
      <c r="B36" s="2" t="s">
        <v>11</v>
      </c>
      <c r="C36" s="2" t="s">
        <v>65</v>
      </c>
      <c r="D36" s="15">
        <v>80.410827836316514</v>
      </c>
      <c r="E36" s="11">
        <v>97.847587419157477</v>
      </c>
      <c r="F36" s="11">
        <v>113.8</v>
      </c>
      <c r="G36" s="11">
        <v>470</v>
      </c>
      <c r="H36" s="11">
        <v>50</v>
      </c>
      <c r="I36" s="11"/>
      <c r="J36" s="16"/>
      <c r="K36" s="3">
        <f t="shared" si="0"/>
        <v>812.05841525547407</v>
      </c>
      <c r="L36" s="3">
        <f t="shared" si="1"/>
        <v>698.25841525547412</v>
      </c>
    </row>
    <row r="37" spans="1:12">
      <c r="A37" s="2" t="s">
        <v>66</v>
      </c>
      <c r="B37" s="2" t="s">
        <v>62</v>
      </c>
      <c r="C37" s="2" t="s">
        <v>67</v>
      </c>
      <c r="D37" s="15">
        <v>0</v>
      </c>
      <c r="E37" s="11">
        <v>0</v>
      </c>
      <c r="F37" s="11">
        <v>100</v>
      </c>
      <c r="G37" s="11"/>
      <c r="H37" s="11"/>
      <c r="I37" s="11">
        <v>450</v>
      </c>
      <c r="J37" s="16">
        <v>50</v>
      </c>
      <c r="K37" s="3">
        <f t="shared" si="0"/>
        <v>600</v>
      </c>
      <c r="L37" s="3">
        <f t="shared" si="1"/>
        <v>500</v>
      </c>
    </row>
    <row r="38" spans="1:12">
      <c r="A38" s="2" t="s">
        <v>68</v>
      </c>
      <c r="B38" s="2" t="s">
        <v>11</v>
      </c>
      <c r="C38" s="2" t="s">
        <v>69</v>
      </c>
      <c r="D38" s="15">
        <v>0</v>
      </c>
      <c r="E38" s="11">
        <v>33.299999999999997</v>
      </c>
      <c r="F38" s="11"/>
      <c r="G38" s="11">
        <v>70</v>
      </c>
      <c r="H38" s="11">
        <v>10</v>
      </c>
      <c r="I38" s="11"/>
      <c r="J38" s="16"/>
      <c r="K38" s="3">
        <f t="shared" si="0"/>
        <v>113.3</v>
      </c>
      <c r="L38" s="3">
        <f t="shared" si="1"/>
        <v>113.3</v>
      </c>
    </row>
    <row r="39" spans="1:12">
      <c r="A39" s="2" t="s">
        <v>70</v>
      </c>
      <c r="B39" s="2" t="s">
        <v>6</v>
      </c>
      <c r="C39" s="2" t="s">
        <v>71</v>
      </c>
      <c r="D39" s="15">
        <v>168.7</v>
      </c>
      <c r="E39" s="11"/>
      <c r="F39" s="11"/>
      <c r="G39" s="11"/>
      <c r="H39" s="11"/>
      <c r="I39" s="11"/>
      <c r="J39" s="16"/>
      <c r="K39" s="3">
        <f t="shared" si="0"/>
        <v>168.7</v>
      </c>
      <c r="L39" s="3">
        <f t="shared" si="1"/>
        <v>168.7</v>
      </c>
    </row>
    <row r="40" spans="1:12">
      <c r="A40" s="2" t="s">
        <v>72</v>
      </c>
      <c r="B40" s="2" t="s">
        <v>73</v>
      </c>
      <c r="C40" s="2" t="s">
        <v>74</v>
      </c>
      <c r="D40" s="15">
        <v>0</v>
      </c>
      <c r="E40" s="11">
        <v>0</v>
      </c>
      <c r="F40" s="11"/>
      <c r="G40" s="11"/>
      <c r="H40" s="11"/>
      <c r="I40" s="11"/>
      <c r="J40" s="16"/>
      <c r="K40" s="3">
        <f t="shared" si="0"/>
        <v>0</v>
      </c>
      <c r="L40" s="3">
        <f t="shared" si="1"/>
        <v>0</v>
      </c>
    </row>
    <row r="41" spans="1:12">
      <c r="A41" s="2" t="s">
        <v>75</v>
      </c>
      <c r="B41" s="2" t="s">
        <v>11</v>
      </c>
      <c r="C41" s="2" t="s">
        <v>76</v>
      </c>
      <c r="D41" s="15">
        <v>44.230548027268149</v>
      </c>
      <c r="E41" s="11">
        <v>9.7694519727318525</v>
      </c>
      <c r="F41" s="11"/>
      <c r="G41" s="11"/>
      <c r="H41" s="11"/>
      <c r="I41" s="11"/>
      <c r="J41" s="16"/>
      <c r="K41" s="3">
        <f t="shared" si="0"/>
        <v>54</v>
      </c>
      <c r="L41" s="3">
        <f t="shared" si="1"/>
        <v>54</v>
      </c>
    </row>
    <row r="42" spans="1:12">
      <c r="A42" s="2" t="s">
        <v>77</v>
      </c>
      <c r="B42" s="2" t="s">
        <v>11</v>
      </c>
      <c r="C42" s="2" t="s">
        <v>78</v>
      </c>
      <c r="D42" s="15">
        <v>16.5</v>
      </c>
      <c r="E42" s="11">
        <v>7</v>
      </c>
      <c r="F42" s="11"/>
      <c r="G42" s="11"/>
      <c r="H42" s="11"/>
      <c r="I42" s="11"/>
      <c r="J42" s="16"/>
      <c r="K42" s="3">
        <f t="shared" si="0"/>
        <v>23.5</v>
      </c>
      <c r="L42" s="3">
        <f t="shared" si="1"/>
        <v>23.5</v>
      </c>
    </row>
    <row r="43" spans="1:12">
      <c r="A43" s="4" t="s">
        <v>79</v>
      </c>
      <c r="B43" s="4" t="s">
        <v>62</v>
      </c>
      <c r="C43" s="4" t="s">
        <v>80</v>
      </c>
      <c r="D43" s="17">
        <v>0</v>
      </c>
      <c r="E43" s="19">
        <v>0</v>
      </c>
      <c r="F43" s="19"/>
      <c r="G43" s="19"/>
      <c r="H43" s="19"/>
      <c r="I43" s="19">
        <v>450</v>
      </c>
      <c r="J43" s="18">
        <v>50</v>
      </c>
      <c r="K43" s="5">
        <f t="shared" si="0"/>
        <v>500</v>
      </c>
      <c r="L43" s="5">
        <f t="shared" si="1"/>
        <v>500</v>
      </c>
    </row>
    <row r="45" spans="1:12">
      <c r="J45" s="21" t="s">
        <v>41</v>
      </c>
      <c r="K45" s="9">
        <f>SUM(K30:K43)-K30-K37</f>
        <v>2380.1584152554742</v>
      </c>
      <c r="L45" s="9">
        <f>SUM(L30:L43)-L30-L37</f>
        <v>2266.358415255474</v>
      </c>
    </row>
    <row r="48" spans="1:12">
      <c r="A48" s="1" t="s">
        <v>81</v>
      </c>
      <c r="B48" s="1"/>
    </row>
    <row r="49" spans="1:2">
      <c r="A49" s="1" t="s">
        <v>82</v>
      </c>
      <c r="B49" s="1"/>
    </row>
    <row r="50" spans="1:2">
      <c r="A50" s="1" t="s">
        <v>83</v>
      </c>
      <c r="B50" s="1"/>
    </row>
  </sheetData>
  <mergeCells count="13">
    <mergeCell ref="A3:A5"/>
    <mergeCell ref="B3:B5"/>
    <mergeCell ref="C3:C5"/>
    <mergeCell ref="D3:D5"/>
    <mergeCell ref="L27:L29"/>
    <mergeCell ref="D28:F28"/>
    <mergeCell ref="G28:H28"/>
    <mergeCell ref="I28:J28"/>
    <mergeCell ref="A27:A29"/>
    <mergeCell ref="B27:B29"/>
    <mergeCell ref="C27:C29"/>
    <mergeCell ref="D27:J27"/>
    <mergeCell ref="K27:K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Pizzo</dc:creator>
  <cp:keywords/>
  <dc:description/>
  <cp:lastModifiedBy>Aleksandar Shulevski</cp:lastModifiedBy>
  <cp:revision/>
  <dcterms:created xsi:type="dcterms:W3CDTF">2018-04-26T09:20:24Z</dcterms:created>
  <dcterms:modified xsi:type="dcterms:W3CDTF">2023-11-03T16:15:51Z</dcterms:modified>
  <cp:category/>
  <cp:contentStatus/>
</cp:coreProperties>
</file>