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en/ScienceSupport/Cycle 13/"/>
    </mc:Choice>
  </mc:AlternateContent>
  <xr:revisionPtr revIDLastSave="0" documentId="13_ncr:1_{3C354A7A-EE6D-1A45-9070-C93FD48E6BC6}" xr6:coauthVersionLast="36" xr6:coauthVersionMax="36" xr10:uidLastSave="{00000000-0000-0000-0000-000000000000}"/>
  <bookViews>
    <workbookView xWindow="-20" yWindow="2840" windowWidth="31860" windowHeight="18120" xr2:uid="{8D016916-FD01-2B40-BD98-3C52C2EB2203}"/>
  </bookViews>
  <sheets>
    <sheet name="ONLY ACCEPTED" sheetId="3" r:id="rId1"/>
    <sheet name="Sheet1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3" l="1"/>
  <c r="L47" i="3"/>
  <c r="E28" i="3" l="1"/>
</calcChain>
</file>

<file path=xl/sharedStrings.xml><?xml version="1.0" encoding="utf-8"?>
<sst xmlns="http://schemas.openxmlformats.org/spreadsheetml/2006/main" count="165" uniqueCount="125">
  <si>
    <t>Proposal Code</t>
  </si>
  <si>
    <t xml:space="preserve"> PI</t>
  </si>
  <si>
    <t>F. De Gasperin</t>
  </si>
  <si>
    <t>O. Wucknitz</t>
  </si>
  <si>
    <t>J. Callingham</t>
  </si>
  <si>
    <t>LT10_013</t>
  </si>
  <si>
    <t>LT10_005</t>
  </si>
  <si>
    <t>LT10_004</t>
  </si>
  <si>
    <t>LT10_010</t>
  </si>
  <si>
    <t>LT10_003</t>
  </si>
  <si>
    <t>LT10_012</t>
  </si>
  <si>
    <t>LT10_017</t>
  </si>
  <si>
    <t>LT10_002</t>
  </si>
  <si>
    <t>LT10_011</t>
  </si>
  <si>
    <t>LT10_001</t>
  </si>
  <si>
    <t>LT10_014</t>
  </si>
  <si>
    <t>LT10_015</t>
  </si>
  <si>
    <t>K. Gourdji</t>
  </si>
  <si>
    <t>J. Hessels</t>
  </si>
  <si>
    <t>J. Verbiest</t>
  </si>
  <si>
    <t>T. Shimwell</t>
  </si>
  <si>
    <t>B. Hare</t>
  </si>
  <si>
    <t>P. Best</t>
  </si>
  <si>
    <t>S. Buitink</t>
  </si>
  <si>
    <t>G. Mann</t>
  </si>
  <si>
    <t>A. Shulevski</t>
  </si>
  <si>
    <t>R. Fallows</t>
  </si>
  <si>
    <t>M. Serylak</t>
  </si>
  <si>
    <t>C. Tan</t>
  </si>
  <si>
    <t>TYPE</t>
  </si>
  <si>
    <t>RE</t>
  </si>
  <si>
    <t>ToO</t>
  </si>
  <si>
    <t>PB</t>
  </si>
  <si>
    <t>SA</t>
  </si>
  <si>
    <t>ToO = Target of Opportunity</t>
  </si>
  <si>
    <t>SA = Stand Alone</t>
  </si>
  <si>
    <t>PB = Piggybacking</t>
  </si>
  <si>
    <t>Monitoring Scintillation Above LOFAR</t>
  </si>
  <si>
    <t>Advancing Space Weather Science with LOFAR and the Parker Solar Probe</t>
  </si>
  <si>
    <t>Lightning Imaging with LOFAR</t>
  </si>
  <si>
    <t>Pulsar Timing with LOFAR</t>
  </si>
  <si>
    <t>Completing the LOFAR Tied-Array All-Sky Survey</t>
  </si>
  <si>
    <t>The LOFAR Two-metre Sky Survey: Opening up a new window on the Universe</t>
  </si>
  <si>
    <t>The extreme radio transient sky with AARTFAAC</t>
  </si>
  <si>
    <t>Deep LOFAR observations in the best-studied extragalactic fields</t>
  </si>
  <si>
    <t>Low-frequency follow-up of gravitational wave events</t>
  </si>
  <si>
    <t>Studying Pulsars and the Interstellar Medium using International LOFAR Stations</t>
  </si>
  <si>
    <t>Timing of LOTAAS Pulsar Discoveries</t>
  </si>
  <si>
    <t>Radio detection of cosmic rays</t>
  </si>
  <si>
    <t>TITLE</t>
  </si>
  <si>
    <t>PRIO A</t>
  </si>
  <si>
    <t>EXPERT</t>
  </si>
  <si>
    <t>FILLER</t>
  </si>
  <si>
    <t>PRIO B</t>
  </si>
  <si>
    <t>OPEN SKIES</t>
  </si>
  <si>
    <t>PRIO C</t>
  </si>
  <si>
    <t>TOTAL (excluding PRIO C)</t>
  </si>
  <si>
    <t>TOTAL (including PRIO C)</t>
  </si>
  <si>
    <t xml:space="preserve">TOTAL </t>
  </si>
  <si>
    <t>SUM AWARDED →</t>
  </si>
  <si>
    <t>SINGLE-CYCLE</t>
  </si>
  <si>
    <t>D. Michilli</t>
  </si>
  <si>
    <t>C. Sobey</t>
  </si>
  <si>
    <t>C. Tiburzi</t>
  </si>
  <si>
    <t>R. Main</t>
  </si>
  <si>
    <t>Continuing 3d-VLBI of scattering-induced echoes in B1508+55</t>
  </si>
  <si>
    <t>Extrasolar space weather: Concurrent LOFAR and TESS observations</t>
  </si>
  <si>
    <t>Follow-up of CHIME/FRB repeating Fast Radio Bursts</t>
  </si>
  <si>
    <t>Tracking the Solar wind with pulsars</t>
  </si>
  <si>
    <t>LONG-TERM</t>
  </si>
  <si>
    <t>CYCLE 12</t>
  </si>
  <si>
    <t>LC13_003</t>
  </si>
  <si>
    <t>LC13_006</t>
  </si>
  <si>
    <t>LC13_007</t>
  </si>
  <si>
    <t>LC13_008</t>
  </si>
  <si>
    <t>LC13_010</t>
  </si>
  <si>
    <t>LC13_011</t>
  </si>
  <si>
    <t>LC13_014</t>
  </si>
  <si>
    <t>LC13_016</t>
  </si>
  <si>
    <t>LC13_017</t>
  </si>
  <si>
    <t>LC13_019</t>
  </si>
  <si>
    <t>LC13_020</t>
  </si>
  <si>
    <t>LC13_021</t>
  </si>
  <si>
    <t>LC13_022</t>
  </si>
  <si>
    <t>LC13_023</t>
  </si>
  <si>
    <t>LC13_024</t>
  </si>
  <si>
    <t>LC13_025</t>
  </si>
  <si>
    <t>LC13_026</t>
  </si>
  <si>
    <t>LC13_027</t>
  </si>
  <si>
    <t>LC13_028</t>
  </si>
  <si>
    <t>LC13_029</t>
  </si>
  <si>
    <t>LC13_030</t>
  </si>
  <si>
    <t>LC13_031</t>
  </si>
  <si>
    <t>RE + SA</t>
  </si>
  <si>
    <t xml:space="preserve">RE </t>
  </si>
  <si>
    <t>G. Di Gennaro</t>
  </si>
  <si>
    <t>R. Starling</t>
  </si>
  <si>
    <t>S. Aalto</t>
  </si>
  <si>
    <t>G. Miley</t>
  </si>
  <si>
    <t>H. Vedantham</t>
  </si>
  <si>
    <t>A. Bonafede</t>
  </si>
  <si>
    <t>V. Vacca</t>
  </si>
  <si>
    <t>A. Jones</t>
  </si>
  <si>
    <t>J. Griessmeier</t>
  </si>
  <si>
    <t>D. Hoang</t>
  </si>
  <si>
    <t>B. Nikiel-Wroczynski</t>
  </si>
  <si>
    <t>Z. Wu</t>
  </si>
  <si>
    <t>Multi-frequency Observations of the Slowest-Spinning Radio Pulsar with LOFAR and GMRT</t>
  </si>
  <si>
    <t>TULIPP: Targeted survey using LoTSS-identified candidates for polarized pulsars</t>
  </si>
  <si>
    <t>Testing the magnetically-dominated wind model for Gamma-ray Bursts using their X-ray flares</t>
  </si>
  <si>
    <t>The LOFAR LBA galaxy cluster survey</t>
  </si>
  <si>
    <t>A search for radio relics in IC 860</t>
  </si>
  <si>
    <t>PUSHING LOFAR TO ULTRA-LOW FREQUENCIES (&lt; 50 MHz)</t>
  </si>
  <si>
    <t>Observations of exoplanet-driven radio aurorae</t>
  </si>
  <si>
    <t>Tentative radio discovery of a rogue planet</t>
  </si>
  <si>
    <t>Looking at new regimes of particle acceleration in the gigantic bridge connecting the pre-merging clusters A399-A401</t>
  </si>
  <si>
    <t>Deep Polarization Observations of the GOODS-N Field with LOFAR</t>
  </si>
  <si>
    <t>Can spiral galaxies feed radio relics? The case of Abell 1367</t>
  </si>
  <si>
    <t>Mapping the scattering screen of two pulsars at low frequency</t>
  </si>
  <si>
    <t>Solving the Inclination of PSR B0655+64 using Scintillation</t>
  </si>
  <si>
    <t>Radio emission from Tau Bootis: following up a tentative signal</t>
  </si>
  <si>
    <t>The first sub-arcsecond study of radio shocks with LOFAR</t>
  </si>
  <si>
    <t>LOFAR coverage of the eROSITA eFEDS field</t>
  </si>
  <si>
    <t>Quintet re-visited: a deep search for extended continuum emission and intergalactic polarisation inside a compact galaxy group</t>
  </si>
  <si>
    <t>Pulsar Scintillation Studies with LOFAR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</si>
</sst>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6" fillId="0" borderId="4" xfId="0" applyFont="1" applyBorder="1"/>
    <xf numFmtId="0" fontId="4" fillId="0" borderId="4" xfId="0" applyFont="1" applyBorder="1"/>
  </cellXfs>
  <cellStyles count="1">
    <cellStyle name="Normal" xfId="0" builtinId="0"/>
  </cellStyles>
  <dxfs count="12"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rgb="FFFF0000"/>
      </font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94B7F-421A-664F-88BB-478CBC0C597D}">
  <dimension ref="A1:AI52"/>
  <sheetViews>
    <sheetView tabSelected="1" zoomScale="90" zoomScaleNormal="90" workbookViewId="0">
      <selection activeCell="I42" sqref="I42"/>
    </sheetView>
  </sheetViews>
  <sheetFormatPr baseColWidth="10" defaultRowHeight="16" x14ac:dyDescent="0.2"/>
  <cols>
    <col min="2" max="2" width="6.5" bestFit="1" customWidth="1"/>
    <col min="3" max="3" width="20" customWidth="1"/>
    <col min="4" max="4" width="107" customWidth="1"/>
    <col min="6" max="6" width="10.5" customWidth="1"/>
  </cols>
  <sheetData>
    <row r="1" spans="1:35" x14ac:dyDescent="0.2">
      <c r="A1" s="1" t="s">
        <v>60</v>
      </c>
    </row>
    <row r="2" spans="1:35" ht="17" thickBot="1" x14ac:dyDescent="0.25"/>
    <row r="3" spans="1:35" x14ac:dyDescent="0.2">
      <c r="A3" s="21" t="s">
        <v>0</v>
      </c>
      <c r="B3" s="26" t="s">
        <v>29</v>
      </c>
      <c r="C3" s="21" t="s">
        <v>1</v>
      </c>
      <c r="D3" s="21" t="s">
        <v>49</v>
      </c>
      <c r="E3" s="21" t="s">
        <v>58</v>
      </c>
    </row>
    <row r="4" spans="1:35" x14ac:dyDescent="0.2">
      <c r="A4" s="22"/>
      <c r="B4" s="27"/>
      <c r="C4" s="22"/>
      <c r="D4" s="22"/>
      <c r="E4" s="22"/>
    </row>
    <row r="5" spans="1:35" x14ac:dyDescent="0.2">
      <c r="A5" s="22"/>
      <c r="B5" s="28"/>
      <c r="C5" s="22"/>
      <c r="D5" s="22"/>
      <c r="E5" s="22"/>
    </row>
    <row r="6" spans="1:35" x14ac:dyDescent="0.2">
      <c r="A6" s="7" t="s">
        <v>71</v>
      </c>
      <c r="B6" s="7" t="s">
        <v>30</v>
      </c>
      <c r="C6" s="7" t="s">
        <v>28</v>
      </c>
      <c r="D6" s="30" t="s">
        <v>107</v>
      </c>
      <c r="E6" s="7">
        <v>12.2</v>
      </c>
    </row>
    <row r="7" spans="1:35" x14ac:dyDescent="0.2">
      <c r="A7" s="7" t="s">
        <v>72</v>
      </c>
      <c r="B7" s="7" t="s">
        <v>30</v>
      </c>
      <c r="C7" s="7" t="s">
        <v>62</v>
      </c>
      <c r="D7" s="30" t="s">
        <v>108</v>
      </c>
      <c r="E7" s="7">
        <v>25</v>
      </c>
    </row>
    <row r="8" spans="1:35" x14ac:dyDescent="0.2">
      <c r="A8" s="7" t="s">
        <v>73</v>
      </c>
      <c r="B8" s="7" t="s">
        <v>30</v>
      </c>
      <c r="C8" s="7" t="s">
        <v>63</v>
      </c>
      <c r="D8" s="30" t="s">
        <v>68</v>
      </c>
      <c r="E8" s="7">
        <v>44</v>
      </c>
    </row>
    <row r="9" spans="1:35" x14ac:dyDescent="0.2">
      <c r="A9" s="7" t="s">
        <v>74</v>
      </c>
      <c r="B9" s="7" t="s">
        <v>93</v>
      </c>
      <c r="C9" s="7" t="s">
        <v>3</v>
      </c>
      <c r="D9" s="30" t="s">
        <v>65</v>
      </c>
      <c r="E9" s="7">
        <v>9</v>
      </c>
    </row>
    <row r="10" spans="1:35" x14ac:dyDescent="0.2">
      <c r="A10" s="7" t="s">
        <v>75</v>
      </c>
      <c r="B10" s="7" t="s">
        <v>31</v>
      </c>
      <c r="C10" s="7" t="s">
        <v>96</v>
      </c>
      <c r="D10" s="30" t="s">
        <v>109</v>
      </c>
      <c r="E10" s="7">
        <v>17.600000000000001</v>
      </c>
    </row>
    <row r="11" spans="1:35" x14ac:dyDescent="0.2">
      <c r="A11" s="7" t="s">
        <v>76</v>
      </c>
      <c r="B11" s="7" t="s">
        <v>30</v>
      </c>
      <c r="C11" s="7" t="s">
        <v>2</v>
      </c>
      <c r="D11" s="30" t="s">
        <v>110</v>
      </c>
      <c r="E11" s="7">
        <v>112</v>
      </c>
    </row>
    <row r="12" spans="1:35" x14ac:dyDescent="0.2">
      <c r="A12" s="7" t="s">
        <v>77</v>
      </c>
      <c r="B12" s="7" t="s">
        <v>30</v>
      </c>
      <c r="C12" s="7" t="s">
        <v>97</v>
      </c>
      <c r="D12" s="30" t="s">
        <v>111</v>
      </c>
      <c r="E12" s="7">
        <v>8</v>
      </c>
    </row>
    <row r="13" spans="1:35" x14ac:dyDescent="0.2">
      <c r="A13" s="7" t="s">
        <v>78</v>
      </c>
      <c r="B13" s="7" t="s">
        <v>31</v>
      </c>
      <c r="C13" s="7" t="s">
        <v>61</v>
      </c>
      <c r="D13" s="30" t="s">
        <v>67</v>
      </c>
      <c r="E13" s="7">
        <v>24</v>
      </c>
      <c r="AG13" s="2"/>
      <c r="AH13" s="4"/>
      <c r="AI13" s="3"/>
    </row>
    <row r="14" spans="1:35" x14ac:dyDescent="0.2">
      <c r="A14" s="14" t="s">
        <v>79</v>
      </c>
      <c r="B14" s="7" t="s">
        <v>30</v>
      </c>
      <c r="C14" s="7" t="s">
        <v>98</v>
      </c>
      <c r="D14" s="30" t="s">
        <v>112</v>
      </c>
      <c r="E14" s="7">
        <v>40</v>
      </c>
      <c r="AG14" s="2"/>
      <c r="AH14" s="4"/>
      <c r="AI14" s="3"/>
    </row>
    <row r="15" spans="1:35" x14ac:dyDescent="0.2">
      <c r="A15" s="14" t="s">
        <v>80</v>
      </c>
      <c r="B15" s="7" t="s">
        <v>30</v>
      </c>
      <c r="C15" s="7" t="s">
        <v>4</v>
      </c>
      <c r="D15" s="30" t="s">
        <v>66</v>
      </c>
      <c r="E15" s="7">
        <v>80</v>
      </c>
      <c r="AG15" s="2"/>
      <c r="AH15" s="4"/>
      <c r="AI15" s="3"/>
    </row>
    <row r="16" spans="1:35" x14ac:dyDescent="0.2">
      <c r="A16" s="14" t="s">
        <v>81</v>
      </c>
      <c r="B16" s="7" t="s">
        <v>30</v>
      </c>
      <c r="C16" s="7" t="s">
        <v>99</v>
      </c>
      <c r="D16" s="30" t="s">
        <v>113</v>
      </c>
      <c r="E16" s="7">
        <v>34</v>
      </c>
      <c r="AG16" s="2"/>
      <c r="AH16" s="4"/>
      <c r="AI16" s="3"/>
    </row>
    <row r="17" spans="1:35" x14ac:dyDescent="0.2">
      <c r="A17" s="14" t="s">
        <v>82</v>
      </c>
      <c r="B17" s="7" t="s">
        <v>30</v>
      </c>
      <c r="C17" s="7" t="s">
        <v>99</v>
      </c>
      <c r="D17" s="30" t="s">
        <v>114</v>
      </c>
      <c r="E17" s="7">
        <v>8</v>
      </c>
      <c r="AG17" s="2"/>
      <c r="AH17" s="4"/>
      <c r="AI17" s="3"/>
    </row>
    <row r="18" spans="1:35" x14ac:dyDescent="0.2">
      <c r="A18" s="14" t="s">
        <v>83</v>
      </c>
      <c r="B18" s="7" t="s">
        <v>30</v>
      </c>
      <c r="C18" s="7" t="s">
        <v>100</v>
      </c>
      <c r="D18" s="30" t="s">
        <v>115</v>
      </c>
      <c r="E18" s="7">
        <v>18</v>
      </c>
      <c r="AG18" s="2"/>
      <c r="AH18" s="4"/>
      <c r="AI18" s="3"/>
    </row>
    <row r="19" spans="1:35" x14ac:dyDescent="0.2">
      <c r="A19" s="14" t="s">
        <v>84</v>
      </c>
      <c r="B19" s="7" t="s">
        <v>30</v>
      </c>
      <c r="C19" s="7" t="s">
        <v>101</v>
      </c>
      <c r="D19" s="30" t="s">
        <v>116</v>
      </c>
      <c r="E19" s="7">
        <v>62</v>
      </c>
      <c r="AG19" s="2"/>
      <c r="AH19" s="4"/>
      <c r="AI19" s="3"/>
    </row>
    <row r="20" spans="1:35" x14ac:dyDescent="0.2">
      <c r="A20" s="14" t="s">
        <v>85</v>
      </c>
      <c r="B20" s="7" t="s">
        <v>30</v>
      </c>
      <c r="C20" s="7" t="s">
        <v>102</v>
      </c>
      <c r="D20" s="30" t="s">
        <v>117</v>
      </c>
      <c r="E20" s="7">
        <v>37</v>
      </c>
      <c r="AG20" s="2"/>
      <c r="AH20" s="4"/>
      <c r="AI20" s="3"/>
    </row>
    <row r="21" spans="1:35" x14ac:dyDescent="0.2">
      <c r="A21" s="14" t="s">
        <v>86</v>
      </c>
      <c r="B21" s="7" t="s">
        <v>93</v>
      </c>
      <c r="C21" s="7" t="s">
        <v>64</v>
      </c>
      <c r="D21" s="30" t="s">
        <v>118</v>
      </c>
      <c r="E21" s="7">
        <v>4</v>
      </c>
      <c r="AG21" s="2"/>
      <c r="AH21" s="4"/>
      <c r="AI21" s="3"/>
    </row>
    <row r="22" spans="1:35" x14ac:dyDescent="0.2">
      <c r="A22" s="14" t="s">
        <v>87</v>
      </c>
      <c r="B22" s="7" t="s">
        <v>94</v>
      </c>
      <c r="C22" s="7" t="s">
        <v>64</v>
      </c>
      <c r="D22" s="30" t="s">
        <v>119</v>
      </c>
      <c r="E22" s="7">
        <v>12</v>
      </c>
      <c r="AG22" s="2"/>
      <c r="AH22" s="4"/>
      <c r="AI22" s="3"/>
    </row>
    <row r="23" spans="1:35" x14ac:dyDescent="0.2">
      <c r="A23" s="7" t="s">
        <v>88</v>
      </c>
      <c r="B23" s="7" t="s">
        <v>30</v>
      </c>
      <c r="C23" s="7" t="s">
        <v>103</v>
      </c>
      <c r="D23" s="30" t="s">
        <v>120</v>
      </c>
      <c r="E23" s="7">
        <v>72</v>
      </c>
      <c r="AG23" s="2"/>
      <c r="AH23" s="4"/>
      <c r="AI23" s="3"/>
    </row>
    <row r="24" spans="1:35" x14ac:dyDescent="0.2">
      <c r="A24" s="7" t="s">
        <v>89</v>
      </c>
      <c r="B24" s="7" t="s">
        <v>30</v>
      </c>
      <c r="C24" s="7" t="s">
        <v>95</v>
      </c>
      <c r="D24" s="30" t="s">
        <v>121</v>
      </c>
      <c r="E24" s="7">
        <v>16.7</v>
      </c>
      <c r="AG24" s="2"/>
      <c r="AH24" s="4"/>
      <c r="AI24" s="3"/>
    </row>
    <row r="25" spans="1:35" x14ac:dyDescent="0.2">
      <c r="A25" s="7" t="s">
        <v>90</v>
      </c>
      <c r="B25" s="7" t="s">
        <v>30</v>
      </c>
      <c r="C25" s="7" t="s">
        <v>104</v>
      </c>
      <c r="D25" s="30" t="s">
        <v>122</v>
      </c>
      <c r="E25" s="7">
        <v>52</v>
      </c>
      <c r="AG25" s="2"/>
      <c r="AH25" s="4"/>
      <c r="AI25" s="3"/>
    </row>
    <row r="26" spans="1:35" x14ac:dyDescent="0.2">
      <c r="A26" s="7" t="s">
        <v>91</v>
      </c>
      <c r="B26" s="7" t="s">
        <v>30</v>
      </c>
      <c r="C26" s="7" t="s">
        <v>105</v>
      </c>
      <c r="D26" s="30" t="s">
        <v>123</v>
      </c>
      <c r="E26" s="7">
        <v>25</v>
      </c>
      <c r="AG26" s="2"/>
      <c r="AH26" s="4"/>
      <c r="AI26" s="3"/>
    </row>
    <row r="27" spans="1:35" x14ac:dyDescent="0.2">
      <c r="A27" s="7" t="s">
        <v>92</v>
      </c>
      <c r="B27" s="7" t="s">
        <v>30</v>
      </c>
      <c r="C27" s="7" t="s">
        <v>106</v>
      </c>
      <c r="D27" s="30" t="s">
        <v>124</v>
      </c>
      <c r="E27" s="7">
        <v>3.5</v>
      </c>
      <c r="AG27" s="2"/>
      <c r="AH27" s="4"/>
      <c r="AI27" s="3"/>
    </row>
    <row r="28" spans="1:35" x14ac:dyDescent="0.2">
      <c r="A28" s="12"/>
      <c r="B28" s="10"/>
      <c r="C28" s="10"/>
      <c r="D28" s="11" t="s">
        <v>59</v>
      </c>
      <c r="E28" s="5">
        <f>SUM(E6:E27)</f>
        <v>716</v>
      </c>
      <c r="AG28" s="2"/>
      <c r="AH28" s="4"/>
      <c r="AI28" s="3"/>
    </row>
    <row r="29" spans="1:35" x14ac:dyDescent="0.2">
      <c r="A29" s="1" t="s">
        <v>69</v>
      </c>
      <c r="B29" s="10"/>
      <c r="C29" s="10"/>
      <c r="D29" s="13"/>
      <c r="E29" s="10"/>
      <c r="AG29" s="2"/>
      <c r="AH29" s="4"/>
      <c r="AI29" s="3"/>
    </row>
    <row r="30" spans="1:35" ht="17" thickBot="1" x14ac:dyDescent="0.25">
      <c r="AG30" s="2"/>
      <c r="AH30" s="4"/>
      <c r="AI30" s="3"/>
    </row>
    <row r="31" spans="1:35" x14ac:dyDescent="0.2">
      <c r="A31" s="21" t="s">
        <v>0</v>
      </c>
      <c r="B31" s="21" t="s">
        <v>29</v>
      </c>
      <c r="C31" s="21" t="s">
        <v>1</v>
      </c>
      <c r="D31" s="21" t="s">
        <v>49</v>
      </c>
      <c r="E31" s="23" t="s">
        <v>70</v>
      </c>
      <c r="F31" s="24"/>
      <c r="G31" s="24"/>
      <c r="H31" s="24"/>
      <c r="I31" s="24"/>
      <c r="J31" s="24"/>
      <c r="K31" s="25"/>
      <c r="L31" s="16" t="s">
        <v>57</v>
      </c>
      <c r="M31" s="16" t="s">
        <v>56</v>
      </c>
    </row>
    <row r="32" spans="1:35" ht="16" customHeight="1" x14ac:dyDescent="0.2">
      <c r="A32" s="22"/>
      <c r="B32" s="22"/>
      <c r="C32" s="22"/>
      <c r="D32" s="22"/>
      <c r="E32" s="18" t="s">
        <v>54</v>
      </c>
      <c r="F32" s="19"/>
      <c r="G32" s="19"/>
      <c r="H32" s="19" t="s">
        <v>51</v>
      </c>
      <c r="I32" s="19"/>
      <c r="J32" s="19" t="s">
        <v>52</v>
      </c>
      <c r="K32" s="20"/>
      <c r="L32" s="17"/>
      <c r="M32" s="17"/>
    </row>
    <row r="33" spans="1:13" ht="17" x14ac:dyDescent="0.2">
      <c r="A33" s="22"/>
      <c r="B33" s="22"/>
      <c r="C33" s="22"/>
      <c r="D33" s="22"/>
      <c r="E33" s="8" t="s">
        <v>50</v>
      </c>
      <c r="F33" s="6" t="s">
        <v>53</v>
      </c>
      <c r="G33" s="6" t="s">
        <v>55</v>
      </c>
      <c r="H33" s="6" t="s">
        <v>50</v>
      </c>
      <c r="I33" s="6" t="s">
        <v>53</v>
      </c>
      <c r="J33" s="6" t="s">
        <v>50</v>
      </c>
      <c r="K33" s="9" t="s">
        <v>53</v>
      </c>
      <c r="L33" s="17"/>
      <c r="M33" s="17"/>
    </row>
    <row r="34" spans="1:13" x14ac:dyDescent="0.2">
      <c r="A34" s="29" t="s">
        <v>14</v>
      </c>
      <c r="B34" s="29" t="s">
        <v>30</v>
      </c>
      <c r="C34" s="29" t="s">
        <v>26</v>
      </c>
      <c r="D34" s="29" t="s">
        <v>37</v>
      </c>
      <c r="E34" s="30"/>
      <c r="F34" s="30"/>
      <c r="G34" s="30"/>
      <c r="H34" s="30"/>
      <c r="I34" s="29"/>
      <c r="J34" s="29">
        <v>270</v>
      </c>
      <c r="K34" s="29">
        <v>30</v>
      </c>
      <c r="L34" s="29">
        <v>300</v>
      </c>
      <c r="M34" s="29">
        <v>300</v>
      </c>
    </row>
    <row r="35" spans="1:13" x14ac:dyDescent="0.2">
      <c r="A35" s="29" t="s">
        <v>12</v>
      </c>
      <c r="B35" s="29" t="s">
        <v>30</v>
      </c>
      <c r="C35" s="29" t="s">
        <v>24</v>
      </c>
      <c r="D35" s="29" t="s">
        <v>38</v>
      </c>
      <c r="E35" s="29">
        <v>190.1</v>
      </c>
      <c r="F35" s="29">
        <v>33.9</v>
      </c>
      <c r="G35" s="30"/>
      <c r="H35" s="30"/>
      <c r="I35" s="31"/>
      <c r="J35" s="30"/>
      <c r="K35" s="30"/>
      <c r="L35" s="29">
        <v>224</v>
      </c>
      <c r="M35" s="29">
        <v>224</v>
      </c>
    </row>
    <row r="36" spans="1:13" x14ac:dyDescent="0.2">
      <c r="A36" s="29" t="s">
        <v>9</v>
      </c>
      <c r="B36" s="29" t="s">
        <v>31</v>
      </c>
      <c r="C36" s="29" t="s">
        <v>21</v>
      </c>
      <c r="D36" s="29" t="s">
        <v>39</v>
      </c>
      <c r="E36" s="29">
        <v>4.0999999999999996</v>
      </c>
      <c r="F36" s="29">
        <v>0.9</v>
      </c>
      <c r="G36" s="30"/>
      <c r="H36" s="30"/>
      <c r="I36" s="31"/>
      <c r="J36" s="30"/>
      <c r="K36" s="30"/>
      <c r="L36" s="29">
        <v>5</v>
      </c>
      <c r="M36" s="29">
        <v>5</v>
      </c>
    </row>
    <row r="37" spans="1:13" x14ac:dyDescent="0.2">
      <c r="A37" s="29" t="s">
        <v>7</v>
      </c>
      <c r="B37" s="29" t="s">
        <v>30</v>
      </c>
      <c r="C37" s="29" t="s">
        <v>19</v>
      </c>
      <c r="D37" s="29" t="s">
        <v>40</v>
      </c>
      <c r="E37" s="29">
        <v>96.3</v>
      </c>
      <c r="F37" s="29">
        <v>21.3</v>
      </c>
      <c r="G37" s="30"/>
      <c r="H37" s="30"/>
      <c r="I37" s="31"/>
      <c r="J37" s="30"/>
      <c r="K37" s="30"/>
      <c r="L37" s="29">
        <v>117.6</v>
      </c>
      <c r="M37" s="29">
        <v>117.6</v>
      </c>
    </row>
    <row r="38" spans="1:13" x14ac:dyDescent="0.2">
      <c r="A38" s="29" t="s">
        <v>6</v>
      </c>
      <c r="B38" s="29" t="s">
        <v>30</v>
      </c>
      <c r="C38" s="29" t="s">
        <v>18</v>
      </c>
      <c r="D38" s="29" t="s">
        <v>41</v>
      </c>
      <c r="E38" s="30"/>
      <c r="F38" s="30"/>
      <c r="G38" s="30"/>
      <c r="H38" s="29">
        <v>0</v>
      </c>
      <c r="I38" s="31"/>
      <c r="J38" s="30"/>
      <c r="K38" s="30"/>
      <c r="L38" s="29">
        <v>0</v>
      </c>
      <c r="M38" s="29">
        <v>0</v>
      </c>
    </row>
    <row r="39" spans="1:13" x14ac:dyDescent="0.2">
      <c r="A39" s="29" t="s">
        <v>8</v>
      </c>
      <c r="B39" s="29" t="s">
        <v>30</v>
      </c>
      <c r="C39" s="29" t="s">
        <v>20</v>
      </c>
      <c r="D39" s="29" t="s">
        <v>42</v>
      </c>
      <c r="E39" s="29">
        <v>300</v>
      </c>
      <c r="F39" s="29">
        <v>135</v>
      </c>
      <c r="G39" s="29">
        <v>50</v>
      </c>
      <c r="H39" s="29">
        <v>650</v>
      </c>
      <c r="I39" s="29">
        <v>70</v>
      </c>
      <c r="J39" s="29"/>
      <c r="K39" s="30"/>
      <c r="L39" s="29">
        <v>1205</v>
      </c>
      <c r="M39" s="29">
        <v>1155</v>
      </c>
    </row>
    <row r="40" spans="1:13" x14ac:dyDescent="0.2">
      <c r="A40" s="29" t="s">
        <v>13</v>
      </c>
      <c r="B40" s="29" t="s">
        <v>32</v>
      </c>
      <c r="C40" s="29" t="s">
        <v>25</v>
      </c>
      <c r="D40" s="29" t="s">
        <v>43</v>
      </c>
      <c r="E40" s="30"/>
      <c r="F40" s="30"/>
      <c r="G40" s="29">
        <v>150</v>
      </c>
      <c r="H40" s="30"/>
      <c r="I40" s="31"/>
      <c r="J40" s="29">
        <v>270</v>
      </c>
      <c r="K40" s="29">
        <v>30</v>
      </c>
      <c r="L40" s="29">
        <v>450</v>
      </c>
      <c r="M40" s="29">
        <v>300</v>
      </c>
    </row>
    <row r="41" spans="1:13" x14ac:dyDescent="0.2">
      <c r="A41" s="29" t="s">
        <v>10</v>
      </c>
      <c r="B41" s="29" t="s">
        <v>30</v>
      </c>
      <c r="C41" s="29" t="s">
        <v>22</v>
      </c>
      <c r="D41" s="29" t="s">
        <v>44</v>
      </c>
      <c r="E41" s="30"/>
      <c r="F41" s="30"/>
      <c r="G41" s="29">
        <v>140</v>
      </c>
      <c r="H41" s="29">
        <v>70</v>
      </c>
      <c r="I41" s="29">
        <v>10</v>
      </c>
      <c r="J41" s="30"/>
      <c r="K41" s="30"/>
      <c r="L41" s="29">
        <v>220</v>
      </c>
      <c r="M41" s="29">
        <v>80</v>
      </c>
    </row>
    <row r="42" spans="1:13" x14ac:dyDescent="0.2">
      <c r="A42" s="29" t="s">
        <v>5</v>
      </c>
      <c r="B42" s="29" t="s">
        <v>31</v>
      </c>
      <c r="C42" s="29" t="s">
        <v>17</v>
      </c>
      <c r="D42" s="29" t="s">
        <v>45</v>
      </c>
      <c r="E42" s="29">
        <v>48.9</v>
      </c>
      <c r="F42" s="30"/>
      <c r="G42" s="30"/>
      <c r="H42" s="30"/>
      <c r="I42" s="31"/>
      <c r="J42" s="30"/>
      <c r="K42" s="30"/>
      <c r="L42" s="29">
        <v>48.9</v>
      </c>
      <c r="M42" s="29">
        <v>48.9</v>
      </c>
    </row>
    <row r="43" spans="1:13" x14ac:dyDescent="0.2">
      <c r="A43" s="29" t="s">
        <v>15</v>
      </c>
      <c r="B43" s="29" t="s">
        <v>33</v>
      </c>
      <c r="C43" s="29" t="s">
        <v>27</v>
      </c>
      <c r="D43" s="29" t="s">
        <v>46</v>
      </c>
      <c r="E43" s="30"/>
      <c r="F43" s="30"/>
      <c r="G43" s="30"/>
      <c r="H43" s="30"/>
      <c r="I43" s="31"/>
      <c r="J43" s="30"/>
      <c r="K43" s="30"/>
      <c r="L43" s="29">
        <v>0</v>
      </c>
      <c r="M43" s="29">
        <v>0</v>
      </c>
    </row>
    <row r="44" spans="1:13" x14ac:dyDescent="0.2">
      <c r="A44" s="29" t="s">
        <v>16</v>
      </c>
      <c r="B44" s="29" t="s">
        <v>30</v>
      </c>
      <c r="C44" s="29" t="s">
        <v>28</v>
      </c>
      <c r="D44" s="29" t="s">
        <v>47</v>
      </c>
      <c r="E44" s="29">
        <v>44.2</v>
      </c>
      <c r="F44" s="29">
        <v>9.8000000000000007</v>
      </c>
      <c r="G44" s="30"/>
      <c r="H44" s="30"/>
      <c r="I44" s="31"/>
      <c r="J44" s="30"/>
      <c r="K44" s="30"/>
      <c r="L44" s="29">
        <v>54</v>
      </c>
      <c r="M44" s="29">
        <v>54</v>
      </c>
    </row>
    <row r="45" spans="1:13" x14ac:dyDescent="0.2">
      <c r="A45" s="29" t="s">
        <v>11</v>
      </c>
      <c r="B45" s="29" t="s">
        <v>32</v>
      </c>
      <c r="C45" s="29" t="s">
        <v>23</v>
      </c>
      <c r="D45" s="29" t="s">
        <v>48</v>
      </c>
      <c r="E45" s="30"/>
      <c r="F45" s="30"/>
      <c r="G45" s="30"/>
      <c r="H45" s="30"/>
      <c r="I45" s="31"/>
      <c r="J45" s="29">
        <v>270</v>
      </c>
      <c r="K45" s="29">
        <v>30</v>
      </c>
      <c r="L45" s="29">
        <v>300</v>
      </c>
      <c r="M45" s="29">
        <v>300</v>
      </c>
    </row>
    <row r="47" spans="1:13" x14ac:dyDescent="0.2">
      <c r="K47" s="11" t="s">
        <v>59</v>
      </c>
      <c r="L47" s="5">
        <f>SUM(L34:L45)-L45-L34</f>
        <v>2324.5</v>
      </c>
      <c r="M47" s="5">
        <f>SUM(M34:M45)-M45-M34</f>
        <v>1984.5</v>
      </c>
    </row>
    <row r="50" spans="1:2" x14ac:dyDescent="0.2">
      <c r="A50" s="1" t="s">
        <v>34</v>
      </c>
      <c r="B50" s="1"/>
    </row>
    <row r="51" spans="1:2" x14ac:dyDescent="0.2">
      <c r="A51" s="1" t="s">
        <v>35</v>
      </c>
      <c r="B51" s="1"/>
    </row>
    <row r="52" spans="1:2" x14ac:dyDescent="0.2">
      <c r="A52" s="1" t="s">
        <v>36</v>
      </c>
      <c r="B52" s="1"/>
    </row>
  </sheetData>
  <mergeCells count="15">
    <mergeCell ref="A3:A5"/>
    <mergeCell ref="B3:B5"/>
    <mergeCell ref="C3:C5"/>
    <mergeCell ref="D3:D5"/>
    <mergeCell ref="E3:E5"/>
    <mergeCell ref="M31:M33"/>
    <mergeCell ref="E32:G32"/>
    <mergeCell ref="H32:I32"/>
    <mergeCell ref="J32:K32"/>
    <mergeCell ref="A31:A33"/>
    <mergeCell ref="B31:B33"/>
    <mergeCell ref="C31:C33"/>
    <mergeCell ref="D31:D33"/>
    <mergeCell ref="E31:K31"/>
    <mergeCell ref="L31:L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0CC6-6BE3-9343-9BE6-DC2AFEE21045}">
  <dimension ref="F18:M30"/>
  <sheetViews>
    <sheetView topLeftCell="A15" workbookViewId="0">
      <selection activeCell="F18" sqref="F18:M30"/>
    </sheetView>
  </sheetViews>
  <sheetFormatPr baseColWidth="10" defaultRowHeight="16" x14ac:dyDescent="0.2"/>
  <sheetData>
    <row r="18" spans="6:13" ht="31" x14ac:dyDescent="0.2">
      <c r="F18" s="15"/>
      <c r="G18" s="15"/>
      <c r="H18" s="15"/>
      <c r="I18" s="15"/>
      <c r="J18" s="15"/>
      <c r="K18" s="15">
        <v>360</v>
      </c>
      <c r="L18" s="15">
        <v>40</v>
      </c>
      <c r="M18">
        <v>400</v>
      </c>
    </row>
    <row r="19" spans="6:13" ht="31" x14ac:dyDescent="0.2">
      <c r="F19" s="15">
        <v>255.2</v>
      </c>
      <c r="G19" s="15">
        <v>80.8</v>
      </c>
      <c r="H19" s="15"/>
      <c r="I19" s="15"/>
      <c r="J19" s="15"/>
      <c r="K19" s="15"/>
      <c r="L19" s="15"/>
      <c r="M19">
        <v>336</v>
      </c>
    </row>
    <row r="20" spans="6:13" ht="31" x14ac:dyDescent="0.2">
      <c r="F20" s="15">
        <v>4.0999999999999996</v>
      </c>
      <c r="G20" s="15">
        <v>0.9</v>
      </c>
      <c r="H20" s="15"/>
      <c r="I20" s="15"/>
      <c r="J20" s="15"/>
      <c r="K20" s="15"/>
      <c r="L20" s="15"/>
      <c r="M20">
        <v>5</v>
      </c>
    </row>
    <row r="21" spans="6:13" ht="31" x14ac:dyDescent="0.2">
      <c r="F21" s="15">
        <v>96.324304592717297</v>
      </c>
      <c r="G21" s="15">
        <v>21.275695407282701</v>
      </c>
      <c r="H21" s="15"/>
      <c r="I21" s="15"/>
      <c r="J21" s="15"/>
      <c r="K21" s="15"/>
      <c r="L21" s="15"/>
      <c r="M21">
        <v>117.6</v>
      </c>
    </row>
    <row r="22" spans="6:13" ht="31" x14ac:dyDescent="0.2">
      <c r="F22" s="15"/>
      <c r="G22" s="15"/>
      <c r="H22" s="15"/>
      <c r="I22" s="15">
        <v>99.6</v>
      </c>
      <c r="J22" s="15"/>
      <c r="K22" s="15"/>
      <c r="L22" s="15"/>
      <c r="M22">
        <v>99.6</v>
      </c>
    </row>
    <row r="23" spans="6:13" ht="31" x14ac:dyDescent="0.2">
      <c r="F23" s="15"/>
      <c r="G23" s="15"/>
      <c r="H23" s="15"/>
      <c r="I23" s="15"/>
      <c r="J23" s="15"/>
      <c r="K23" s="15">
        <v>250</v>
      </c>
      <c r="L23" s="15"/>
      <c r="M23">
        <v>250</v>
      </c>
    </row>
    <row r="24" spans="6:13" ht="31" x14ac:dyDescent="0.2">
      <c r="F24" s="15">
        <v>175</v>
      </c>
      <c r="G24" s="15">
        <v>174</v>
      </c>
      <c r="H24" s="15">
        <v>52</v>
      </c>
      <c r="I24" s="15">
        <v>430</v>
      </c>
      <c r="J24" s="15">
        <v>55</v>
      </c>
      <c r="K24" s="15"/>
      <c r="L24" s="15"/>
      <c r="M24">
        <v>886</v>
      </c>
    </row>
    <row r="25" spans="6:13" ht="31" x14ac:dyDescent="0.2">
      <c r="F25" s="15"/>
      <c r="G25" s="15"/>
      <c r="H25" s="15"/>
      <c r="I25" s="15"/>
      <c r="J25" s="15"/>
      <c r="K25" s="15">
        <v>360</v>
      </c>
      <c r="L25" s="15">
        <v>40</v>
      </c>
      <c r="M25">
        <v>400</v>
      </c>
    </row>
    <row r="26" spans="6:13" ht="31" x14ac:dyDescent="0.2">
      <c r="F26" s="15"/>
      <c r="G26" s="15"/>
      <c r="H26" s="15">
        <v>118.3</v>
      </c>
      <c r="I26" s="15">
        <v>110</v>
      </c>
      <c r="J26" s="15">
        <v>10</v>
      </c>
      <c r="K26" s="15"/>
      <c r="L26" s="15"/>
      <c r="M26">
        <v>238.3</v>
      </c>
    </row>
    <row r="27" spans="6:13" ht="31" x14ac:dyDescent="0.2">
      <c r="F27" s="15">
        <v>57.7</v>
      </c>
      <c r="G27" s="15"/>
      <c r="H27" s="15"/>
      <c r="I27" s="15"/>
      <c r="J27" s="15"/>
      <c r="K27" s="15"/>
      <c r="L27" s="15"/>
      <c r="M27">
        <v>57.7</v>
      </c>
    </row>
    <row r="28" spans="6:13" ht="31" x14ac:dyDescent="0.2">
      <c r="F28" s="15">
        <v>44.230548027268149</v>
      </c>
      <c r="G28" s="15">
        <v>9.7694519727318525</v>
      </c>
      <c r="H28" s="15"/>
      <c r="I28" s="15"/>
      <c r="J28" s="15"/>
      <c r="K28" s="15"/>
      <c r="L28" s="15"/>
      <c r="M28">
        <v>54</v>
      </c>
    </row>
    <row r="29" spans="6:13" ht="31" x14ac:dyDescent="0.2">
      <c r="F29" s="15"/>
      <c r="G29" s="15"/>
      <c r="H29" s="15"/>
      <c r="I29" s="15"/>
      <c r="J29" s="15"/>
      <c r="K29" s="15"/>
      <c r="L29" s="15"/>
      <c r="M29">
        <v>0</v>
      </c>
    </row>
    <row r="30" spans="6:13" ht="31" x14ac:dyDescent="0.2">
      <c r="F30" s="15"/>
      <c r="G30" s="15"/>
      <c r="H30" s="15"/>
      <c r="I30" s="15"/>
      <c r="J30" s="15"/>
      <c r="K30" s="15">
        <v>360</v>
      </c>
      <c r="L30" s="15">
        <v>40</v>
      </c>
      <c r="M30">
        <v>400</v>
      </c>
    </row>
  </sheetData>
  <conditionalFormatting sqref="F18:L23">
    <cfRule type="cellIs" dxfId="5" priority="9" operator="greaterThan">
      <formula>$BJ18</formula>
    </cfRule>
    <cfRule type="cellIs" dxfId="4" priority="10" stopIfTrue="1" operator="notEqual">
      <formula>0</formula>
    </cfRule>
  </conditionalFormatting>
  <conditionalFormatting sqref="F24:L27">
    <cfRule type="cellIs" dxfId="3" priority="13" operator="greaterThan">
      <formula>$BJ27</formula>
    </cfRule>
    <cfRule type="cellIs" dxfId="2" priority="14" stopIfTrue="1" operator="notEqual">
      <formula>0</formula>
    </cfRule>
  </conditionalFormatting>
  <conditionalFormatting sqref="F28:L30">
    <cfRule type="cellIs" dxfId="1" priority="17" operator="greaterThan">
      <formula>$BJ32</formula>
    </cfRule>
    <cfRule type="cellIs" dxfId="0" priority="18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ONLY ACCEPTED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Pizzo</dc:creator>
  <cp:lastModifiedBy>Sander ter Veen</cp:lastModifiedBy>
  <dcterms:created xsi:type="dcterms:W3CDTF">2018-04-26T09:20:24Z</dcterms:created>
  <dcterms:modified xsi:type="dcterms:W3CDTF">2020-01-23T17:32:41Z</dcterms:modified>
</cp:coreProperties>
</file>